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25B4D657-2D09-42A3-B684-76B45575DCE1}" xr6:coauthVersionLast="47" xr6:coauthVersionMax="47" xr10:uidLastSave="{00000000-0000-0000-0000-000000000000}"/>
  <bookViews>
    <workbookView xWindow="-120" yWindow="-120" windowWidth="29040" windowHeight="17520" xr2:uid="{3DB26B0D-C304-4C08-BFED-C6700E18F139}"/>
  </bookViews>
  <sheets>
    <sheet name="ZAŁĄCZNIK NR 1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G39" i="1" s="1"/>
  <c r="E37" i="1"/>
  <c r="G37" i="1" s="1"/>
  <c r="E36" i="1"/>
  <c r="G36" i="1" s="1"/>
  <c r="E34" i="1"/>
  <c r="G34" i="1" s="1"/>
  <c r="E33" i="1"/>
  <c r="G33" i="1" s="1"/>
  <c r="E22" i="1"/>
  <c r="G22" i="1" s="1"/>
  <c r="E20" i="1"/>
  <c r="G20" i="1" s="1"/>
  <c r="E18" i="1"/>
  <c r="G18" i="1" s="1"/>
  <c r="E17" i="1"/>
  <c r="G17" i="1" s="1"/>
  <c r="G40" i="1" l="1"/>
  <c r="G23" i="1"/>
</calcChain>
</file>

<file path=xl/sharedStrings.xml><?xml version="1.0" encoding="utf-8"?>
<sst xmlns="http://schemas.openxmlformats.org/spreadsheetml/2006/main" count="56" uniqueCount="40">
  <si>
    <t>L.p.</t>
  </si>
  <si>
    <t>ZAŁĄCZNIK NR 1a - FORMULARZ CENOWY</t>
  </si>
  <si>
    <t>(pieczęć wykonawcy)</t>
  </si>
  <si>
    <t>Podpis przedstawiciela(i) Wykonawcy</t>
  </si>
  <si>
    <r>
      <rPr>
        <b/>
        <sz val="9"/>
        <color rgb="FFFF0000"/>
        <rFont val="Calibri"/>
        <family val="2"/>
        <charset val="238"/>
        <scheme val="minor"/>
      </rPr>
      <t>UWAGA: Prosimy o wypełnienie wyłącznie komórek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oznaczonych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0070C0"/>
        <rFont val="Calibri"/>
        <family val="2"/>
        <charset val="238"/>
        <scheme val="minor"/>
      </rPr>
      <t>kolorem niebieskim</t>
    </r>
  </si>
  <si>
    <t xml:space="preserve">oznaczenie sprawy: 1400/DW00/ZD/KZ/2025/0000052795                                                   </t>
  </si>
  <si>
    <t>Świadczenie kompleksowej usługi sprzątania i utrzymania czystości w używanych przez Enea Centrum budynkach i lokalach oraz powierzchni zewnętrznej w lokalizacjach Szczecin, Stargard i Zielona Góra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</si>
  <si>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rgb="FFFF0000"/>
        <rFont val="Arial"/>
        <family val="2"/>
        <charset val="238"/>
      </rPr>
      <t xml:space="preserve">Część 1 </t>
    </r>
    <r>
      <rPr>
        <b/>
        <sz val="10"/>
        <color theme="1"/>
        <rFont val="Arial"/>
        <family val="2"/>
        <charset val="238"/>
      </rPr>
      <t xml:space="preserve">– Świadczenie kompleksowej usługi sprzątania i utrzymania czystości w używanych przez Enea Centrum budynkach i lokalach oraz powierzchni zewnętrznej na okres 12 miesięcy położonych w </t>
    </r>
    <r>
      <rPr>
        <b/>
        <sz val="10"/>
        <color rgb="FFFF0000"/>
        <rFont val="Arial"/>
        <family val="2"/>
        <charset val="238"/>
      </rPr>
      <t>Szczecinie oraz Stargardzie:</t>
    </r>
  </si>
  <si>
    <t>Ilość m2</t>
  </si>
  <si>
    <t>Cena netto za 1m2</t>
  </si>
  <si>
    <t>[zł netto]</t>
  </si>
  <si>
    <t>(BxC)</t>
  </si>
  <si>
    <t>Liczba miesięcy świadczenia usługi</t>
  </si>
  <si>
    <t>(DxE)</t>
  </si>
  <si>
    <t>A</t>
  </si>
  <si>
    <t>B</t>
  </si>
  <si>
    <t>C</t>
  </si>
  <si>
    <t>D</t>
  </si>
  <si>
    <t>E</t>
  </si>
  <si>
    <t>F</t>
  </si>
  <si>
    <t>Szczecin, ul. Wojska Polskiego 74</t>
  </si>
  <si>
    <t>Szczecin, ul. Struga 15</t>
  </si>
  <si>
    <t>Stargard, ul. Kardynała Stefana Wyszyńskiego 12/15</t>
  </si>
  <si>
    <t>ŁĄCZNA CENA NETTO OFERTY [zł]</t>
  </si>
  <si>
    <r>
      <t>Powierzchnia wewn.:    688,00 m</t>
    </r>
    <r>
      <rPr>
        <b/>
        <u/>
        <vertAlign val="superscript"/>
        <sz val="11"/>
        <rFont val="Calibri"/>
        <family val="2"/>
        <charset val="238"/>
      </rPr>
      <t>2</t>
    </r>
  </si>
  <si>
    <r>
      <t>Powierzchnia zewn.:    500,00 m</t>
    </r>
    <r>
      <rPr>
        <b/>
        <u/>
        <vertAlign val="superscript"/>
        <sz val="11"/>
        <rFont val="Calibri"/>
        <family val="2"/>
        <charset val="238"/>
      </rPr>
      <t>2</t>
    </r>
  </si>
  <si>
    <r>
      <t>Powierzchnia wewn.:    197,00 m</t>
    </r>
    <r>
      <rPr>
        <b/>
        <u/>
        <vertAlign val="superscript"/>
        <sz val="11"/>
        <rFont val="Calibri"/>
        <family val="2"/>
        <charset val="238"/>
      </rPr>
      <t>2</t>
    </r>
  </si>
  <si>
    <r>
      <t>Powierzchnia wewn.:    136,00 m</t>
    </r>
    <r>
      <rPr>
        <b/>
        <u/>
        <vertAlign val="superscript"/>
        <sz val="11"/>
        <rFont val="Calibri"/>
        <family val="2"/>
        <charset val="238"/>
      </rPr>
      <t>2</t>
    </r>
  </si>
  <si>
    <t>Cena netto za 1 miesiąc świadczenia usługi sprzątania [zł]</t>
  </si>
  <si>
    <t>Cena netto oferty [zł netto]</t>
  </si>
  <si>
    <t>Zielona Góra, ul. Zacisze 28</t>
  </si>
  <si>
    <t>Powierzchnia wewn.:    1987,00 m2</t>
  </si>
  <si>
    <t>Powierzchnia zewn.:    677,00 m2</t>
  </si>
  <si>
    <t>Zielona Góra, ul. Prosta 15</t>
  </si>
  <si>
    <t>Zielona Góra, teren przyległy do 128 garaży położonych przy ul. Agrestowej</t>
  </si>
  <si>
    <t>Powierzchnia zewn.:    3510,00 m2</t>
  </si>
  <si>
    <t>Powierzchnia zewn.:    700,00 m2</t>
  </si>
  <si>
    <t>Powierzchnia wewn.:    365,00 m2</t>
  </si>
  <si>
    <t>UWAGA: Ceny podane w powyższych tabelach powinny obejmować wszystkie koszty związane z realizacją Przedmiotu Zamówienia, w tym koszty środków czystości. Informację o cenie proszę złożyć w kwocie netto na cały zakres prac wpisująć tylko koszt 1 m2 sprzątanej powierzchni. Cena musi być podana w złotych polskich, z dokładnością do dwóch miejsc po przecinku</t>
  </si>
  <si>
    <r>
      <t xml:space="preserve">b)	</t>
    </r>
    <r>
      <rPr>
        <b/>
        <sz val="10"/>
        <color rgb="FFFF0000"/>
        <rFont val="Arial"/>
        <family val="2"/>
        <charset val="238"/>
      </rPr>
      <t>Część 2</t>
    </r>
    <r>
      <rPr>
        <b/>
        <sz val="10"/>
        <color theme="1"/>
        <rFont val="Arial"/>
        <family val="2"/>
        <charset val="238"/>
      </rPr>
      <t xml:space="preserve"> - Świadczenie kompleksowej usługi sprzątania i utrzymania czystości w używanych przez Enea Centrum budynkach i lokalach oraz powierzchni zewnętrznej na okres 12 miesięcy położonych w </t>
    </r>
    <r>
      <rPr>
        <b/>
        <sz val="10"/>
        <color rgb="FFFF0000"/>
        <rFont val="Arial"/>
        <family val="2"/>
        <charset val="238"/>
      </rPr>
      <t>Zielonej Górze: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</si>
</sst>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u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vertAlign val="superscript"/>
      <sz val="11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Tahoma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3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5" fillId="4" borderId="0" xfId="0" applyFont="1" applyFill="1" applyAlignment="1" applyProtection="1">
      <alignment vertical="center" wrapText="1"/>
      <protection hidden="1"/>
    </xf>
    <xf numFmtId="0" fontId="1" fillId="4" borderId="0" xfId="0" applyFont="1" applyFill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1" fillId="4" borderId="0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hidden="1"/>
    </xf>
    <xf numFmtId="0" fontId="11" fillId="5" borderId="10" xfId="0" applyFont="1" applyFill="1" applyBorder="1" applyAlignment="1" applyProtection="1">
      <alignment horizontal="center" vertical="center" wrapText="1"/>
      <protection hidden="1"/>
    </xf>
    <xf numFmtId="0" fontId="11" fillId="5" borderId="14" xfId="0" applyFont="1" applyFill="1" applyBorder="1" applyAlignment="1" applyProtection="1">
      <alignment horizontal="center" vertical="center" wrapText="1"/>
      <protection hidden="1"/>
    </xf>
    <xf numFmtId="0" fontId="11" fillId="5" borderId="11" xfId="0" applyFont="1" applyFill="1" applyBorder="1" applyAlignment="1" applyProtection="1">
      <alignment horizontal="center" vertical="center" wrapText="1"/>
      <protection hidden="1"/>
    </xf>
    <xf numFmtId="0" fontId="11" fillId="5" borderId="15" xfId="0" applyFont="1" applyFill="1" applyBorder="1" applyAlignment="1" applyProtection="1">
      <alignment horizontal="center" vertical="center" wrapText="1"/>
      <protection hidden="1"/>
    </xf>
    <xf numFmtId="0" fontId="11" fillId="5" borderId="12" xfId="0" applyFont="1" applyFill="1" applyBorder="1" applyAlignment="1" applyProtection="1">
      <alignment horizontal="center" vertical="center" wrapText="1"/>
      <protection hidden="1"/>
    </xf>
    <xf numFmtId="0" fontId="12" fillId="5" borderId="16" xfId="0" applyFont="1" applyFill="1" applyBorder="1" applyAlignment="1" applyProtection="1">
      <alignment vertical="top" wrapText="1"/>
      <protection hidden="1"/>
    </xf>
    <xf numFmtId="0" fontId="11" fillId="5" borderId="16" xfId="0" applyFont="1" applyFill="1" applyBorder="1" applyAlignment="1" applyProtection="1">
      <alignment horizontal="center" vertical="center" wrapText="1"/>
      <protection hidden="1"/>
    </xf>
    <xf numFmtId="0" fontId="11" fillId="5" borderId="12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left" vertical="center" wrapText="1"/>
      <protection hidden="1"/>
    </xf>
    <xf numFmtId="0" fontId="11" fillId="0" borderId="19" xfId="0" applyFont="1" applyBorder="1" applyAlignment="1" applyProtection="1">
      <alignment horizontal="left" vertical="center" wrapText="1"/>
      <protection hidden="1"/>
    </xf>
    <xf numFmtId="0" fontId="11" fillId="0" borderId="13" xfId="0" applyFont="1" applyBorder="1" applyAlignment="1" applyProtection="1">
      <alignment horizontal="left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vertical="center"/>
      <protection hidden="1"/>
    </xf>
    <xf numFmtId="170" fontId="14" fillId="0" borderId="16" xfId="0" applyNumberFormat="1" applyFont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justify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hidden="1"/>
    </xf>
    <xf numFmtId="0" fontId="15" fillId="0" borderId="19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170" fontId="16" fillId="6" borderId="1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 wrapText="1"/>
      <protection hidden="1"/>
    </xf>
    <xf numFmtId="170" fontId="1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wrapText="1"/>
      <protection hidden="1"/>
    </xf>
    <xf numFmtId="0" fontId="17" fillId="4" borderId="0" xfId="0" applyFont="1" applyFill="1" applyAlignment="1" applyProtection="1">
      <alignment horizont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822B-FD0C-4408-9806-994E4FBD25B5}">
  <dimension ref="A1:J95"/>
  <sheetViews>
    <sheetView tabSelected="1" zoomScale="90" zoomScaleNormal="90" workbookViewId="0">
      <selection activeCell="E33" sqref="E33"/>
    </sheetView>
  </sheetViews>
  <sheetFormatPr defaultColWidth="0" defaultRowHeight="15" zeroHeight="1" x14ac:dyDescent="0.25"/>
  <cols>
    <col min="1" max="1" width="4.7109375" style="2" customWidth="1"/>
    <col min="2" max="2" width="8.85546875" style="2" customWidth="1"/>
    <col min="3" max="3" width="32.5703125" style="2" customWidth="1"/>
    <col min="4" max="4" width="36.7109375" style="2" customWidth="1"/>
    <col min="5" max="5" width="20.28515625" style="2" customWidth="1"/>
    <col min="6" max="6" width="14.28515625" style="2" customWidth="1"/>
    <col min="7" max="7" width="18.85546875" style="2" customWidth="1"/>
    <col min="8" max="8" width="8.85546875" style="2" customWidth="1"/>
    <col min="9" max="9" width="0" style="2" hidden="1" customWidth="1"/>
    <col min="10" max="10" width="0" style="2" hidden="1"/>
    <col min="11" max="16384" width="8.85546875" style="2" hidden="1"/>
  </cols>
  <sheetData>
    <row r="1" spans="1:8" ht="9.6" customHeight="1" x14ac:dyDescent="0.25">
      <c r="A1" s="1"/>
      <c r="B1" s="1"/>
      <c r="C1" s="1"/>
      <c r="D1" s="1"/>
      <c r="E1" s="1"/>
      <c r="F1" s="1"/>
      <c r="G1" s="1"/>
      <c r="H1" s="1"/>
    </row>
    <row r="2" spans="1:8" ht="14.45" customHeight="1" x14ac:dyDescent="0.25">
      <c r="A2" s="1"/>
      <c r="B2" s="11" t="s">
        <v>5</v>
      </c>
      <c r="C2" s="11"/>
      <c r="D2" s="11"/>
      <c r="E2" s="11"/>
      <c r="F2" s="11"/>
      <c r="G2" s="1"/>
      <c r="H2" s="1"/>
    </row>
    <row r="3" spans="1:8" ht="14.45" customHeight="1" x14ac:dyDescent="0.25">
      <c r="A3" s="1"/>
      <c r="B3" s="12" t="s">
        <v>1</v>
      </c>
      <c r="C3" s="12"/>
      <c r="D3" s="12"/>
      <c r="E3" s="12"/>
      <c r="F3" s="12"/>
      <c r="G3" s="1"/>
      <c r="H3" s="1"/>
    </row>
    <row r="4" spans="1:8" ht="48.6" customHeight="1" x14ac:dyDescent="0.25">
      <c r="A4" s="1"/>
      <c r="B4" s="19"/>
      <c r="C4" s="20"/>
      <c r="D4" s="21"/>
      <c r="E4" s="8"/>
      <c r="F4" s="1"/>
      <c r="G4" s="1"/>
      <c r="H4" s="1"/>
    </row>
    <row r="5" spans="1:8" x14ac:dyDescent="0.25">
      <c r="A5" s="1"/>
      <c r="B5" s="14" t="s">
        <v>2</v>
      </c>
      <c r="C5" s="15"/>
      <c r="D5" s="16"/>
      <c r="E5" s="8"/>
      <c r="F5" s="1"/>
      <c r="G5" s="1"/>
      <c r="H5" s="1"/>
    </row>
    <row r="6" spans="1:8" ht="37.9" customHeight="1" thickBot="1" x14ac:dyDescent="0.3">
      <c r="A6" s="1"/>
      <c r="B6" s="17" t="s">
        <v>6</v>
      </c>
      <c r="C6" s="17"/>
      <c r="D6" s="17"/>
      <c r="E6" s="17"/>
      <c r="F6" s="17"/>
      <c r="G6" s="17"/>
      <c r="H6" s="1"/>
    </row>
    <row r="7" spans="1:8" ht="17.25" customHeight="1" thickBot="1" x14ac:dyDescent="0.3">
      <c r="A7" s="1"/>
      <c r="B7" s="47" t="s">
        <v>4</v>
      </c>
      <c r="C7" s="48"/>
      <c r="D7" s="48"/>
      <c r="E7" s="48"/>
      <c r="F7" s="49"/>
      <c r="G7" s="1"/>
      <c r="H7" s="1"/>
    </row>
    <row r="8" spans="1:8" ht="17.25" customHeight="1" x14ac:dyDescent="0.25">
      <c r="A8" s="1"/>
      <c r="B8" s="18"/>
      <c r="C8" s="18"/>
      <c r="D8" s="18"/>
      <c r="E8" s="18"/>
      <c r="F8" s="1"/>
      <c r="G8" s="1"/>
      <c r="H8" s="1"/>
    </row>
    <row r="9" spans="1:8" ht="17.25" customHeight="1" x14ac:dyDescent="0.25">
      <c r="A9" s="1"/>
      <c r="B9" s="22" t="s">
        <v>7</v>
      </c>
      <c r="C9" s="22"/>
      <c r="D9" s="22"/>
      <c r="E9" s="22"/>
      <c r="F9" s="22"/>
      <c r="G9" s="1"/>
      <c r="H9" s="1"/>
    </row>
    <row r="10" spans="1:8" ht="17.25" customHeight="1" x14ac:dyDescent="0.25">
      <c r="A10" s="1"/>
      <c r="B10" s="22"/>
      <c r="C10" s="22"/>
      <c r="D10" s="22"/>
      <c r="E10" s="22"/>
      <c r="F10" s="22"/>
      <c r="G10" s="1"/>
      <c r="H10" s="1"/>
    </row>
    <row r="11" spans="1:8" ht="17.25" customHeight="1" thickBot="1" x14ac:dyDescent="0.3">
      <c r="A11" s="1"/>
      <c r="B11" s="18"/>
      <c r="C11" s="18"/>
      <c r="D11" s="18"/>
      <c r="E11" s="18"/>
      <c r="F11" s="1"/>
      <c r="G11" s="1"/>
      <c r="H11" s="1"/>
    </row>
    <row r="12" spans="1:8" ht="17.25" customHeight="1" x14ac:dyDescent="0.25">
      <c r="A12" s="1"/>
      <c r="B12" s="23" t="s">
        <v>0</v>
      </c>
      <c r="C12" s="23" t="s">
        <v>8</v>
      </c>
      <c r="D12" s="24" t="s">
        <v>9</v>
      </c>
      <c r="E12" s="23" t="s">
        <v>28</v>
      </c>
      <c r="F12" s="23" t="s">
        <v>12</v>
      </c>
      <c r="G12" s="23" t="s">
        <v>29</v>
      </c>
      <c r="H12" s="1"/>
    </row>
    <row r="13" spans="1:8" ht="17.25" customHeight="1" x14ac:dyDescent="0.25">
      <c r="A13" s="1"/>
      <c r="B13" s="25"/>
      <c r="C13" s="25"/>
      <c r="D13" s="26" t="s">
        <v>10</v>
      </c>
      <c r="E13" s="25"/>
      <c r="F13" s="25"/>
      <c r="G13" s="25"/>
      <c r="H13" s="1"/>
    </row>
    <row r="14" spans="1:8" ht="17.25" customHeight="1" thickBot="1" x14ac:dyDescent="0.3">
      <c r="A14" s="1"/>
      <c r="B14" s="27"/>
      <c r="C14" s="27"/>
      <c r="D14" s="28"/>
      <c r="E14" s="29" t="s">
        <v>11</v>
      </c>
      <c r="F14" s="27"/>
      <c r="G14" s="29" t="s">
        <v>13</v>
      </c>
      <c r="H14" s="1"/>
    </row>
    <row r="15" spans="1:8" ht="17.25" customHeight="1" thickBot="1" x14ac:dyDescent="0.3">
      <c r="A15" s="1"/>
      <c r="B15" s="30" t="s">
        <v>14</v>
      </c>
      <c r="C15" s="29" t="s">
        <v>15</v>
      </c>
      <c r="D15" s="29" t="s">
        <v>16</v>
      </c>
      <c r="E15" s="29" t="s">
        <v>17</v>
      </c>
      <c r="F15" s="29" t="s">
        <v>18</v>
      </c>
      <c r="G15" s="29" t="s">
        <v>19</v>
      </c>
      <c r="H15" s="1"/>
    </row>
    <row r="16" spans="1:8" ht="17.25" customHeight="1" thickBot="1" x14ac:dyDescent="0.3">
      <c r="A16" s="1"/>
      <c r="B16" s="31" t="s">
        <v>20</v>
      </c>
      <c r="C16" s="32"/>
      <c r="D16" s="32"/>
      <c r="E16" s="32"/>
      <c r="F16" s="32"/>
      <c r="G16" s="33"/>
      <c r="H16" s="1"/>
    </row>
    <row r="17" spans="1:8" ht="18" thickBot="1" x14ac:dyDescent="0.3">
      <c r="A17" s="1"/>
      <c r="B17" s="34">
        <v>1</v>
      </c>
      <c r="C17" s="35" t="s">
        <v>24</v>
      </c>
      <c r="D17" s="44"/>
      <c r="E17" s="36">
        <f>688*D17</f>
        <v>0</v>
      </c>
      <c r="F17" s="37">
        <v>12</v>
      </c>
      <c r="G17" s="36">
        <f>E17*F17</f>
        <v>0</v>
      </c>
      <c r="H17" s="1"/>
    </row>
    <row r="18" spans="1:8" ht="18" thickBot="1" x14ac:dyDescent="0.3">
      <c r="A18" s="1"/>
      <c r="B18" s="34">
        <v>2</v>
      </c>
      <c r="C18" s="38" t="s">
        <v>25</v>
      </c>
      <c r="D18" s="44"/>
      <c r="E18" s="36">
        <f>500*D18</f>
        <v>0</v>
      </c>
      <c r="F18" s="37">
        <v>12</v>
      </c>
      <c r="G18" s="36">
        <f>E18*F18</f>
        <v>0</v>
      </c>
      <c r="H18" s="1"/>
    </row>
    <row r="19" spans="1:8" ht="17.25" customHeight="1" thickBot="1" x14ac:dyDescent="0.3">
      <c r="A19" s="1"/>
      <c r="B19" s="31" t="s">
        <v>21</v>
      </c>
      <c r="C19" s="32"/>
      <c r="D19" s="32"/>
      <c r="E19" s="32"/>
      <c r="F19" s="32"/>
      <c r="G19" s="33"/>
      <c r="H19" s="1"/>
    </row>
    <row r="20" spans="1:8" ht="18" thickBot="1" x14ac:dyDescent="0.3">
      <c r="A20" s="1"/>
      <c r="B20" s="34">
        <v>3</v>
      </c>
      <c r="C20" s="38" t="s">
        <v>26</v>
      </c>
      <c r="D20" s="44"/>
      <c r="E20" s="36">
        <f>197*D20</f>
        <v>0</v>
      </c>
      <c r="F20" s="37">
        <v>12</v>
      </c>
      <c r="G20" s="36">
        <f>E20*F20</f>
        <v>0</v>
      </c>
      <c r="H20" s="1"/>
    </row>
    <row r="21" spans="1:8" ht="17.25" customHeight="1" thickBot="1" x14ac:dyDescent="0.3">
      <c r="A21" s="1"/>
      <c r="B21" s="31" t="s">
        <v>22</v>
      </c>
      <c r="C21" s="32"/>
      <c r="D21" s="32"/>
      <c r="E21" s="32"/>
      <c r="F21" s="32"/>
      <c r="G21" s="33"/>
      <c r="H21" s="1"/>
    </row>
    <row r="22" spans="1:8" ht="18" thickBot="1" x14ac:dyDescent="0.3">
      <c r="A22" s="1"/>
      <c r="B22" s="34">
        <v>4</v>
      </c>
      <c r="C22" s="38" t="s">
        <v>27</v>
      </c>
      <c r="D22" s="44"/>
      <c r="E22" s="36">
        <f>D22*136</f>
        <v>0</v>
      </c>
      <c r="F22" s="37">
        <v>12</v>
      </c>
      <c r="G22" s="36">
        <f>E22*F22</f>
        <v>0</v>
      </c>
      <c r="H22" s="1"/>
    </row>
    <row r="23" spans="1:8" ht="26.25" customHeight="1" thickBot="1" x14ac:dyDescent="0.3">
      <c r="A23" s="1"/>
      <c r="B23" s="39" t="s">
        <v>23</v>
      </c>
      <c r="C23" s="40"/>
      <c r="D23" s="40"/>
      <c r="E23" s="40"/>
      <c r="F23" s="41"/>
      <c r="G23" s="42">
        <f>SUM(G17,G18,G20,G22)</f>
        <v>0</v>
      </c>
      <c r="H23" s="1"/>
    </row>
    <row r="24" spans="1:8" ht="17.25" customHeight="1" x14ac:dyDescent="0.25">
      <c r="A24" s="1"/>
      <c r="B24" s="18"/>
      <c r="C24" s="18"/>
      <c r="D24" s="18"/>
      <c r="E24" s="18"/>
      <c r="F24" s="1"/>
      <c r="G24" s="1"/>
      <c r="H24" s="1"/>
    </row>
    <row r="25" spans="1:8" ht="17.25" customHeight="1" x14ac:dyDescent="0.25">
      <c r="A25" s="1"/>
      <c r="B25" s="22" t="s">
        <v>39</v>
      </c>
      <c r="C25" s="22"/>
      <c r="D25" s="22"/>
      <c r="E25" s="22"/>
      <c r="F25" s="22"/>
      <c r="G25" s="1"/>
      <c r="H25" s="1"/>
    </row>
    <row r="26" spans="1:8" ht="17.25" customHeight="1" x14ac:dyDescent="0.25">
      <c r="A26" s="1"/>
      <c r="B26" s="22"/>
      <c r="C26" s="22"/>
      <c r="D26" s="22"/>
      <c r="E26" s="22"/>
      <c r="F26" s="22"/>
      <c r="G26" s="1"/>
      <c r="H26" s="1"/>
    </row>
    <row r="27" spans="1:8" ht="17.25" customHeight="1" thickBot="1" x14ac:dyDescent="0.3">
      <c r="A27" s="1"/>
      <c r="B27" s="18"/>
      <c r="C27" s="18"/>
      <c r="D27" s="18"/>
      <c r="E27" s="18"/>
      <c r="F27" s="1"/>
      <c r="G27" s="1"/>
      <c r="H27" s="1"/>
    </row>
    <row r="28" spans="1:8" ht="17.25" customHeight="1" x14ac:dyDescent="0.25">
      <c r="A28" s="1"/>
      <c r="B28" s="23" t="s">
        <v>0</v>
      </c>
      <c r="C28" s="23" t="s">
        <v>8</v>
      </c>
      <c r="D28" s="24" t="s">
        <v>9</v>
      </c>
      <c r="E28" s="23" t="s">
        <v>28</v>
      </c>
      <c r="F28" s="23" t="s">
        <v>12</v>
      </c>
      <c r="G28" s="23" t="s">
        <v>29</v>
      </c>
      <c r="H28" s="1"/>
    </row>
    <row r="29" spans="1:8" ht="17.25" customHeight="1" x14ac:dyDescent="0.25">
      <c r="A29" s="1"/>
      <c r="B29" s="25"/>
      <c r="C29" s="25"/>
      <c r="D29" s="26" t="s">
        <v>10</v>
      </c>
      <c r="E29" s="25"/>
      <c r="F29" s="25"/>
      <c r="G29" s="25"/>
      <c r="H29" s="1"/>
    </row>
    <row r="30" spans="1:8" ht="17.25" customHeight="1" thickBot="1" x14ac:dyDescent="0.3">
      <c r="A30" s="1"/>
      <c r="B30" s="27"/>
      <c r="C30" s="27"/>
      <c r="D30" s="28"/>
      <c r="E30" s="29" t="s">
        <v>11</v>
      </c>
      <c r="F30" s="27"/>
      <c r="G30" s="29" t="s">
        <v>13</v>
      </c>
      <c r="H30" s="1"/>
    </row>
    <row r="31" spans="1:8" ht="17.25" customHeight="1" thickBot="1" x14ac:dyDescent="0.3">
      <c r="A31" s="1"/>
      <c r="B31" s="30" t="s">
        <v>14</v>
      </c>
      <c r="C31" s="29" t="s">
        <v>15</v>
      </c>
      <c r="D31" s="29" t="s">
        <v>16</v>
      </c>
      <c r="E31" s="29" t="s">
        <v>17</v>
      </c>
      <c r="F31" s="29" t="s">
        <v>18</v>
      </c>
      <c r="G31" s="29" t="s">
        <v>19</v>
      </c>
      <c r="H31" s="1"/>
    </row>
    <row r="32" spans="1:8" ht="17.25" customHeight="1" thickBot="1" x14ac:dyDescent="0.3">
      <c r="A32" s="1"/>
      <c r="B32" s="31" t="s">
        <v>30</v>
      </c>
      <c r="C32" s="32"/>
      <c r="D32" s="32"/>
      <c r="E32" s="32"/>
      <c r="F32" s="32"/>
      <c r="G32" s="33"/>
      <c r="H32" s="1"/>
    </row>
    <row r="33" spans="1:8" ht="17.25" customHeight="1" thickBot="1" x14ac:dyDescent="0.3">
      <c r="A33" s="1"/>
      <c r="B33" s="34">
        <v>1</v>
      </c>
      <c r="C33" s="35" t="s">
        <v>31</v>
      </c>
      <c r="D33" s="44"/>
      <c r="E33" s="36">
        <f>1987*D33</f>
        <v>0</v>
      </c>
      <c r="F33" s="37">
        <v>12</v>
      </c>
      <c r="G33" s="36">
        <f>E33*F33</f>
        <v>0</v>
      </c>
      <c r="H33" s="1"/>
    </row>
    <row r="34" spans="1:8" ht="17.25" customHeight="1" thickBot="1" x14ac:dyDescent="0.3">
      <c r="A34" s="1"/>
      <c r="B34" s="34">
        <v>2</v>
      </c>
      <c r="C34" s="38" t="s">
        <v>32</v>
      </c>
      <c r="D34" s="44"/>
      <c r="E34" s="36">
        <f>677*D34</f>
        <v>0</v>
      </c>
      <c r="F34" s="37">
        <v>12</v>
      </c>
      <c r="G34" s="36">
        <f>E34*F34</f>
        <v>0</v>
      </c>
      <c r="H34" s="1"/>
    </row>
    <row r="35" spans="1:8" ht="17.25" customHeight="1" thickBot="1" x14ac:dyDescent="0.3">
      <c r="A35" s="1"/>
      <c r="B35" s="31" t="s">
        <v>33</v>
      </c>
      <c r="C35" s="32"/>
      <c r="D35" s="32"/>
      <c r="E35" s="32"/>
      <c r="F35" s="32"/>
      <c r="G35" s="33"/>
      <c r="H35" s="1"/>
    </row>
    <row r="36" spans="1:8" ht="17.25" customHeight="1" thickBot="1" x14ac:dyDescent="0.3">
      <c r="A36" s="1"/>
      <c r="B36" s="34">
        <v>3</v>
      </c>
      <c r="C36" s="38" t="s">
        <v>37</v>
      </c>
      <c r="D36" s="44"/>
      <c r="E36" s="36">
        <f>365*D36</f>
        <v>0</v>
      </c>
      <c r="F36" s="37">
        <v>12</v>
      </c>
      <c r="G36" s="36">
        <f>E36*F36</f>
        <v>0</v>
      </c>
      <c r="H36" s="1"/>
    </row>
    <row r="37" spans="1:8" ht="17.25" customHeight="1" thickBot="1" x14ac:dyDescent="0.3">
      <c r="A37" s="1"/>
      <c r="B37" s="43">
        <v>4</v>
      </c>
      <c r="C37" s="38" t="s">
        <v>36</v>
      </c>
      <c r="D37" s="44"/>
      <c r="E37" s="36">
        <f>700*D37</f>
        <v>0</v>
      </c>
      <c r="F37" s="37">
        <v>12</v>
      </c>
      <c r="G37" s="36">
        <f>E37*F37</f>
        <v>0</v>
      </c>
      <c r="H37" s="1"/>
    </row>
    <row r="38" spans="1:8" ht="17.25" customHeight="1" thickBot="1" x14ac:dyDescent="0.3">
      <c r="A38" s="1"/>
      <c r="B38" s="31" t="s">
        <v>34</v>
      </c>
      <c r="C38" s="32"/>
      <c r="D38" s="32"/>
      <c r="E38" s="32"/>
      <c r="F38" s="32"/>
      <c r="G38" s="33"/>
      <c r="H38" s="1"/>
    </row>
    <row r="39" spans="1:8" ht="17.25" customHeight="1" thickBot="1" x14ac:dyDescent="0.3">
      <c r="A39" s="1"/>
      <c r="B39" s="34">
        <v>5</v>
      </c>
      <c r="C39" s="38" t="s">
        <v>35</v>
      </c>
      <c r="D39" s="44"/>
      <c r="E39" s="36">
        <f>D39*3510</f>
        <v>0</v>
      </c>
      <c r="F39" s="37">
        <v>12</v>
      </c>
      <c r="G39" s="36">
        <f>E39*F39</f>
        <v>0</v>
      </c>
      <c r="H39" s="1"/>
    </row>
    <row r="40" spans="1:8" ht="27" customHeight="1" thickBot="1" x14ac:dyDescent="0.3">
      <c r="A40" s="1"/>
      <c r="B40" s="39" t="s">
        <v>23</v>
      </c>
      <c r="C40" s="40"/>
      <c r="D40" s="40"/>
      <c r="E40" s="40"/>
      <c r="F40" s="41"/>
      <c r="G40" s="42">
        <f>SUM(G33,G34,G36,G39,G37)</f>
        <v>0</v>
      </c>
      <c r="H40" s="1"/>
    </row>
    <row r="41" spans="1:8" ht="17.25" customHeight="1" x14ac:dyDescent="0.25">
      <c r="A41" s="1"/>
      <c r="B41" s="18"/>
      <c r="C41" s="18"/>
      <c r="D41" s="18"/>
      <c r="E41" s="18"/>
      <c r="F41" s="1"/>
      <c r="G41" s="1"/>
      <c r="H41" s="1"/>
    </row>
    <row r="42" spans="1:8" x14ac:dyDescent="0.25">
      <c r="A42" s="1"/>
      <c r="B42" s="46" t="s">
        <v>38</v>
      </c>
      <c r="C42" s="46"/>
      <c r="D42" s="46"/>
      <c r="E42" s="46"/>
      <c r="F42" s="46"/>
      <c r="G42" s="46"/>
      <c r="H42" s="1"/>
    </row>
    <row r="43" spans="1:8" ht="30" customHeight="1" x14ac:dyDescent="0.25">
      <c r="A43" s="1"/>
      <c r="B43" s="46"/>
      <c r="C43" s="46"/>
      <c r="D43" s="46"/>
      <c r="E43" s="46"/>
      <c r="F43" s="46"/>
      <c r="G43" s="46"/>
      <c r="H43" s="1"/>
    </row>
    <row r="44" spans="1:8" x14ac:dyDescent="0.25">
      <c r="A44" s="1"/>
      <c r="B44" s="45"/>
      <c r="C44" s="45"/>
      <c r="D44" s="45"/>
      <c r="E44" s="45"/>
      <c r="F44" s="45"/>
      <c r="G44" s="45"/>
      <c r="H44" s="1"/>
    </row>
    <row r="45" spans="1:8" s="5" customFormat="1" ht="40.9" customHeight="1" x14ac:dyDescent="0.25">
      <c r="A45" s="3"/>
      <c r="B45" s="3"/>
      <c r="C45" s="4"/>
      <c r="D45" s="9"/>
      <c r="E45" s="10"/>
      <c r="G45" s="1"/>
      <c r="H45" s="6"/>
    </row>
    <row r="46" spans="1:8" s="5" customFormat="1" ht="12" x14ac:dyDescent="0.2">
      <c r="A46" s="3"/>
      <c r="B46" s="3"/>
      <c r="C46" s="4"/>
      <c r="D46" s="13" t="s">
        <v>3</v>
      </c>
      <c r="E46" s="13"/>
      <c r="F46" s="3"/>
      <c r="G46" s="3"/>
      <c r="H46" s="7"/>
    </row>
    <row r="47" spans="1:8" s="5" customFormat="1" ht="1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9" customHeight="1" x14ac:dyDescent="0.25">
      <c r="A48" s="1"/>
      <c r="B48" s="1"/>
      <c r="C48" s="1"/>
      <c r="D48" s="1"/>
      <c r="E48" s="1"/>
      <c r="F48" s="1"/>
      <c r="G48" s="1"/>
      <c r="H48" s="1"/>
    </row>
    <row r="61" ht="4.5" hidden="1" customHeight="1" x14ac:dyDescent="0.25"/>
    <row r="95" ht="1.5" customHeight="1" x14ac:dyDescent="0.25"/>
  </sheetData>
  <sheetProtection algorithmName="SHA-512" hashValue="lz8N6R/F+cjOz+DKdbQSC6uGvHLpUHXQ4wcQdngoUYqC8P6/EXMN/JMtDNg/0i3kFbliAklj0kqACf6pGz/Elw==" saltValue="BsLSwBGz2e3XRCE3+OQjmQ==" spinCount="100000" sheet="1" objects="1" scenarios="1"/>
  <mergeCells count="29">
    <mergeCell ref="B6:G6"/>
    <mergeCell ref="B7:F7"/>
    <mergeCell ref="B32:G32"/>
    <mergeCell ref="B35:G35"/>
    <mergeCell ref="B38:G38"/>
    <mergeCell ref="B40:F40"/>
    <mergeCell ref="B42:G43"/>
    <mergeCell ref="E12:E13"/>
    <mergeCell ref="G12:G13"/>
    <mergeCell ref="B25:F26"/>
    <mergeCell ref="B28:B30"/>
    <mergeCell ref="C28:C30"/>
    <mergeCell ref="E28:E29"/>
    <mergeCell ref="F28:F30"/>
    <mergeCell ref="G28:G29"/>
    <mergeCell ref="B5:D5"/>
    <mergeCell ref="B9:F10"/>
    <mergeCell ref="B12:B14"/>
    <mergeCell ref="C12:C14"/>
    <mergeCell ref="F12:F14"/>
    <mergeCell ref="B16:G16"/>
    <mergeCell ref="B19:G19"/>
    <mergeCell ref="B21:G21"/>
    <mergeCell ref="B23:F23"/>
    <mergeCell ref="B4:D4"/>
    <mergeCell ref="B2:F2"/>
    <mergeCell ref="B3:F3"/>
    <mergeCell ref="D45:E45"/>
    <mergeCell ref="D46:E46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2025-02-03T13:54:23Z</dcterms:created>
  <dcterms:modified xsi:type="dcterms:W3CDTF">2025-06-06T11:58:16Z</dcterms:modified>
</cp:coreProperties>
</file>